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K17" i="5" l="1"/>
  <c r="J17" i="5" s="1"/>
  <c r="F17" i="5"/>
  <c r="L17" i="5" s="1"/>
  <c r="H17" i="5"/>
  <c r="H18" i="5" s="1"/>
  <c r="M18" i="5" s="1"/>
  <c r="AF12" i="5"/>
  <c r="O18" i="5"/>
  <c r="O17" i="5"/>
  <c r="K18" i="5"/>
  <c r="J18" i="5" s="1"/>
  <c r="M17" i="5" l="1"/>
  <c r="N17" i="5"/>
  <c r="F18" i="5"/>
  <c r="L18" i="5" l="1"/>
  <c r="N18" i="5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<sst xmlns="http://schemas.openxmlformats.org/spreadsheetml/2006/main" count="85" uniqueCount="36">
  <si>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</si>
  <si>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</si>
  <si>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</si>
  <si>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</si>
  <si>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</si>
  <si>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</si>
  <si>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</si>
  <si>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</si>
  <si>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</si>
  <si>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</si>
  <si>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</si>
  <si>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</si>
  <si>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</si>
  <si>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</si>
  <si>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</si>
  <si>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</si>
  <si>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</si>
  <si>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</si>
  <si>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</si>
  <si>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</si>
  <si>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</si>
  <si>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</si>
  <si>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</si>
  <si>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</si>
  <si>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Timo Niemi-Nikkola</t>
  </si>
  <si>
    <t>5.</t>
  </si>
  <si>
    <t>Paukku</t>
  </si>
  <si>
    <t>4.</t>
  </si>
  <si>
    <t>7.</t>
  </si>
  <si>
    <t>10.</t>
  </si>
  <si>
    <t>2.</t>
  </si>
  <si>
    <t>6.10.1983   Hämeenlinna</t>
  </si>
  <si>
    <t>Paukku = Hämeenlinnan Paukku  (1961),  kasvattajaseura</t>
  </si>
  <si>
    <t>9.</t>
  </si>
  <si>
    <t>LaLu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</si>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</sst>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25</v>
      </c>
      <c r="Z4" s="1" t="s">
        <v>26</v>
      </c>
      <c r="AA4" s="12">
        <v>9</v>
      </c>
      <c r="AB4" s="12">
        <v>0</v>
      </c>
      <c r="AC4" s="12">
        <v>11</v>
      </c>
      <c r="AD4" s="12">
        <v>1</v>
      </c>
      <c r="AE4" s="12">
        <v>13</v>
      </c>
      <c r="AF4" s="68">
        <v>0.3513</v>
      </c>
      <c r="AG4" s="69">
        <v>37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27</v>
      </c>
      <c r="Z5" s="1" t="s">
        <v>26</v>
      </c>
      <c r="AA5" s="12">
        <v>15</v>
      </c>
      <c r="AB5" s="12">
        <v>1</v>
      </c>
      <c r="AC5" s="12">
        <v>37</v>
      </c>
      <c r="AD5" s="12">
        <v>7</v>
      </c>
      <c r="AE5" s="12">
        <v>56</v>
      </c>
      <c r="AF5" s="68">
        <v>0.48270000000000002</v>
      </c>
      <c r="AG5" s="69">
        <v>116</v>
      </c>
      <c r="AH5" s="7" t="s">
        <v>27</v>
      </c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28</v>
      </c>
      <c r="Z7" s="1" t="s">
        <v>26</v>
      </c>
      <c r="AA7" s="12">
        <v>18</v>
      </c>
      <c r="AB7" s="12">
        <v>1</v>
      </c>
      <c r="AC7" s="12">
        <v>47</v>
      </c>
      <c r="AD7" s="12">
        <v>5</v>
      </c>
      <c r="AE7" s="12">
        <v>68</v>
      </c>
      <c r="AF7" s="68">
        <v>0.46250000000000002</v>
      </c>
      <c r="AG7" s="69">
        <v>147</v>
      </c>
      <c r="AH7" s="7" t="s">
        <v>27</v>
      </c>
      <c r="AI7" s="7"/>
      <c r="AJ7" s="7" t="s">
        <v>29</v>
      </c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2015</v>
      </c>
      <c r="Y8" s="12" t="s">
        <v>25</v>
      </c>
      <c r="Z8" s="1" t="s">
        <v>26</v>
      </c>
      <c r="AA8" s="12">
        <v>18</v>
      </c>
      <c r="AB8" s="12">
        <v>1</v>
      </c>
      <c r="AC8" s="12">
        <v>60</v>
      </c>
      <c r="AD8" s="12">
        <v>4</v>
      </c>
      <c r="AE8" s="12">
        <v>86</v>
      </c>
      <c r="AF8" s="68">
        <v>0.52759999999999996</v>
      </c>
      <c r="AG8" s="69">
        <v>163</v>
      </c>
      <c r="AH8" s="12" t="s">
        <v>30</v>
      </c>
      <c r="AI8" s="7"/>
      <c r="AJ8" s="12" t="s">
        <v>30</v>
      </c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/>
      <c r="Y9" s="12"/>
      <c r="Z9" s="1"/>
      <c r="AA9" s="12"/>
      <c r="AB9" s="12"/>
      <c r="AC9" s="12"/>
      <c r="AD9" s="12"/>
      <c r="AE9" s="12"/>
      <c r="AF9" s="68"/>
      <c r="AG9" s="6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2020</v>
      </c>
      <c r="Y10" s="12" t="s">
        <v>33</v>
      </c>
      <c r="Z10" s="1" t="s">
        <v>34</v>
      </c>
      <c r="AA10" s="12">
        <v>9</v>
      </c>
      <c r="AB10" s="12">
        <v>1</v>
      </c>
      <c r="AC10" s="12">
        <v>19</v>
      </c>
      <c r="AD10" s="12">
        <v>4</v>
      </c>
      <c r="AE10" s="12">
        <v>39</v>
      </c>
      <c r="AF10" s="32">
        <v>0.48749999999999999</v>
      </c>
      <c r="AG10" s="19">
        <v>80</v>
      </c>
      <c r="AH10" s="40" t="s">
        <v>28</v>
      </c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70">
        <v>2021</v>
      </c>
      <c r="Y11" s="70" t="s">
        <v>35</v>
      </c>
      <c r="Z11" s="71" t="s">
        <v>34</v>
      </c>
      <c r="AA11" s="70">
        <v>14</v>
      </c>
      <c r="AB11" s="70">
        <v>0</v>
      </c>
      <c r="AC11" s="70">
        <v>29</v>
      </c>
      <c r="AD11" s="70">
        <v>1</v>
      </c>
      <c r="AE11" s="70">
        <v>49</v>
      </c>
      <c r="AF11" s="72">
        <v>0.50519999999999998</v>
      </c>
      <c r="AG11" s="73">
        <v>97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83</v>
      </c>
      <c r="AB12" s="36">
        <f>SUM(AB4:AB11)</f>
        <v>4</v>
      </c>
      <c r="AC12" s="36">
        <f>SUM(AC4:AC11)</f>
        <v>203</v>
      </c>
      <c r="AD12" s="36">
        <f>SUM(AD4:AD11)</f>
        <v>22</v>
      </c>
      <c r="AE12" s="36">
        <f>SUM(AE4:AE11)</f>
        <v>311</v>
      </c>
      <c r="AF12" s="37">
        <f>PRODUCT(AE12/AG12)</f>
        <v>0.48593750000000002</v>
      </c>
      <c r="AG12" s="21">
        <f>SUM(AG4:AG11)</f>
        <v>640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32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83</v>
      </c>
      <c r="F17" s="47">
        <f>PRODUCT(AB12+AN12)</f>
        <v>4</v>
      </c>
      <c r="G17" s="47">
        <f>PRODUCT(AC12+AO12)</f>
        <v>203</v>
      </c>
      <c r="H17" s="47">
        <f>PRODUCT(AD12+AP12)</f>
        <v>22</v>
      </c>
      <c r="I17" s="47">
        <f>PRODUCT(AE12+AQ12)</f>
        <v>311</v>
      </c>
      <c r="J17" s="60">
        <f>PRODUCT(I17/K17)</f>
        <v>0.48593750000000002</v>
      </c>
      <c r="K17" s="10">
        <f>PRODUCT(AG12+AS12)</f>
        <v>640</v>
      </c>
      <c r="L17" s="53">
        <f>PRODUCT((F17+G17)/E17)</f>
        <v>2.4939759036144578</v>
      </c>
      <c r="M17" s="53">
        <f>PRODUCT(H17/E17)</f>
        <v>0.26506024096385544</v>
      </c>
      <c r="N17" s="53">
        <f>PRODUCT((F17+G17+H17)/E17)</f>
        <v>2.7590361445783134</v>
      </c>
      <c r="O17" s="53">
        <f>PRODUCT(I17/E17)</f>
        <v>3.7469879518072289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83</v>
      </c>
      <c r="F18" s="47">
        <f t="shared" ref="F18:I18" si="0">SUM(F15:F17)</f>
        <v>4</v>
      </c>
      <c r="G18" s="47">
        <f t="shared" si="0"/>
        <v>203</v>
      </c>
      <c r="H18" s="47">
        <f t="shared" si="0"/>
        <v>22</v>
      </c>
      <c r="I18" s="47">
        <f t="shared" si="0"/>
        <v>311</v>
      </c>
      <c r="J18" s="60">
        <f>PRODUCT(I18/K18)</f>
        <v>0.48593750000000002</v>
      </c>
      <c r="K18" s="16">
        <f>SUM(K15:K17)</f>
        <v>640</v>
      </c>
      <c r="L18" s="53">
        <f>PRODUCT((F18+G18)/E18)</f>
        <v>2.4939759036144578</v>
      </c>
      <c r="M18" s="53">
        <f>PRODUCT(H18/E18)</f>
        <v>0.26506024096385544</v>
      </c>
      <c r="N18" s="53">
        <f>PRODUCT((F18+G18+H18)/E18)</f>
        <v>2.7590361445783134</v>
      </c>
      <c r="O18" s="53">
        <f>PRODUCT(I18/E18)</f>
        <v>3.7469879518072289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I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2021-09-05T06:48:25Z</dcterms:modified>
</cp:coreProperties>
</file>